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70404A40-320A-407D-9567-5D11B9299644}" xr6:coauthVersionLast="47" xr6:coauthVersionMax="47" xr10:uidLastSave="{00000000-0000-0000-0000-000000000000}"/>
  <workbookProtection workbookAlgorithmName="SHA-512" workbookHashValue="pNf1ekbOY74Z6xt9w3sHl9tfXobgw3fttnK6KdBn2pcVYqrfXI60NLUHJfAj4njdweb9nSG5Bi3AL+qPIsHd7g==" workbookSaltValue="85x2gYgEdXjgzADw95pQ2Q==" workbookSpinCount="100000" lockStructure="1"/>
  <bookViews>
    <workbookView showSheetTabs="0" xWindow="-12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P21" i="5" s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P22" i="5" s="1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P23" i="5" s="1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<sst xmlns="http://schemas.openxmlformats.org/spreadsheetml/2006/main" count="877" uniqueCount="580">
  <si>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</si>
  <si>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</si>
  <si>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</si>
  <si>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</si>
  <si>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</si>
  <si>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</si>
  <si>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</si>
  <si>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</si>
  <si>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</si>
  <si>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</si>
  <si>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</si>
  <si>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</si>
  <si>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</si>
  <si>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</si>
  <si>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</si>
  <si>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</si>
  <si>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</si>
  <si>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</si>
  <si>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</si>
  <si>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</si>
  <si>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</si>
  <si>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</si>
  <si>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</si>
  <si>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</si>
  <si>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</si>
  <si>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</si>
  <si>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</si>
  <si>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</si>
  <si>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</si>
  <si>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</si>
  <si>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</si>
  <si>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</si>
  <si>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</si>
  <si>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</si>
  <si>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</si>
  <si>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</si>
  <si>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</si>
  <si>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</si>
  <si>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</si>
  <si>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</si>
  <si>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</si>
  <si>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</si>
  <si>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</si>
  <si>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</si>
  <si>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</si>
  <si>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</si>
  <si>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</si>
  <si>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</si>
  <si>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</si>
  <si>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</si>
  <si>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</si>
  <si>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</si>
  <si>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</si>
  <si>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</si>
  <si>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</si>
  <si>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</si>
  <si>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</si>
  <si>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</si>
  <si>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</si>
  <si>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</si>
  <si>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</si>
  <si>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</si>
  <si>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</si>
  <si>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</si>
  <si>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</si>
  <si>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</si>
  <si>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</si>
  <si>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</si>
  <si>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</si>
  <si>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</si>
  <si>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</si>
  <si>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</si>
  <si>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</si>
  <si>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</si>
  <si>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</si>
  <si>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</si>
  <si>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</si>
  <si>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</si>
  <si>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</si>
  <si>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</si>
  <si>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</si>
  <si>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</si>
  <si>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</si>
  <si>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</si>
  <si>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</si>
  <si>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</si>
  <si>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</si>
  <si>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</si>
  <si>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</si>
  <si>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</si>
  <si>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</si>
  <si>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</si>
  <si>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</si>
  <si>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</si>
  <si>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</si>
  <si>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</si>
  <si>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</si>
  <si>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</si>
  <si>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</si>
  <si>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</si>
  <si>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</si>
  <si>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</si>
  <si>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</si>
  <si>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</si>
  <si>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</si>
  <si>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</si>
  <si>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</si>
  <si>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</si>
  <si>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</si>
  <si>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</si>
  <si>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</si>
  <si>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</si>
  <si>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</si>
  <si>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</si>
  <si>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</si>
  <si>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</si>
  <si>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</si>
  <si>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</si>
  <si>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</si>
  <si>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</si>
  <si>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</si>
  <si>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</si>
  <si>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</si>
  <si>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</si>
  <si>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</si>
  <si>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</si>
  <si>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</si>
  <si>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</si>
  <si>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</si>
  <si>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</si>
  <si>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</si>
  <si>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</si>
  <si>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</si>
  <si>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</si>
  <si>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</si>
  <si>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</si>
  <si>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</si>
  <si>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</si>
  <si>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</si>
  <si>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</si>
  <si>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</si>
  <si>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</si>
  <si>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</si>
  <si>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</si>
  <si>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</si>
  <si>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</si>
  <si>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</si>
  <si>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</si>
  <si>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</si>
  <si>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</si>
  <si>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</si>
  <si>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</si>
  <si>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</si>
  <si>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</si>
  <si>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</si>
  <si>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</si>
  <si>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</si>
  <si>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</si>
  <si>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</si>
  <si>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</si>
  <si>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</si>
  <si>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</si>
  <si>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</si>
  <si>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</si>
  <si>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</si>
  <si>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</si>
  <si>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</si>
  <si>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</si>
  <si>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</si>
  <si>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</si>
  <si>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</si>
  <si>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</si>
  <si>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</si>
  <si>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</si>
  <si>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</si>
  <si>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</si>
  <si>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</si>
  <si>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</si>
  <si>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</si>
  <si>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</si>
  <si>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</si>
  <si>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</si>
  <si>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</si>
  <si>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</si>
  <si>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</si>
  <si>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</si>
  <si>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</si>
  <si>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</si>
  <si>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</si>
  <si>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</si>
  <si>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</si>
  <si>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</si>
  <si>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</si>
  <si>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</si>
  <si>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</si>
  <si>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</si>
  <si>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</si>
  <si>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</si>
  <si>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</si>
  <si>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</si>
  <si>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</si>
  <si>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</si>
  <si>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</si>
  <si>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</si>
  <si>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</si>
  <si>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</si>
  <si>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</si>
  <si>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</si>
  <si>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</si>
  <si>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</si>
  <si>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</si>
  <si>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</si>
  <si>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</si>
  <si>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</si>
  <si>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</si>
  <si>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</si>
  <si>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</si>
  <si>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</si>
  <si>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</si>
  <si>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</si>
  <si>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</si>
  <si>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</si>
  <si>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</si>
  <si>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</si>
  <si>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</si>
  <si>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</si>
  <si>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</si>
  <si>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</si>
  <si>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</si>
  <si>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</si>
  <si>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</si>
  <si>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</si>
  <si>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</si>
  <si>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</si>
  <si>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</si>
  <si>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</si>
  <si>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</si>
  <si>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</si>
  <si>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</si>
  <si>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</si>
  <si>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</si>
  <si>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</si>
  <si>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</si>
  <si>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</si>
  <si>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</si>
  <si>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</si>
  <si>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</si>
  <si>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</si>
  <si>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</si>
  <si>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</si>
  <si>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</si>
  <si>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</si>
  <si>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</si>
  <si>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</si>
  <si>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</si>
  <si>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</si>
  <si>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</si>
  <si>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</si>
  <si>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</si>
  <si>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</si>
  <si>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</si>
  <si>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</si>
  <si>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</si>
  <si>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</si>
  <si>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</si>
  <si>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</si>
  <si>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</si>
  <si>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</si>
  <si>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</si>
  <si>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</si>
  <si>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</si>
  <si>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</si>
  <si>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</si>
  <si>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</si>
  <si>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</si>
  <si>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</si>
  <si>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</si>
  <si>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</si>
  <si>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</si>
  <si>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</si>
  <si>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</si>
  <si>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</si>
  <si>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</si>
  <si>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</si>
  <si>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</si>
  <si>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</si>
  <si>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</si>
  <si>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</si>
  <si>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</si>
  <si>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</si>
  <si>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</si>
  <si>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</si>
  <si>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</si>
  <si>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</si>
  <si>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</si>
  <si>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</si>
  <si>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</si>
  <si>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</si>
  <si>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</si>
  <si>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</si>
  <si>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</si>
  <si>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</si>
  <si>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</si>
  <si>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</si>
  <si>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</si>
  <si>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</si>
  <si>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</si>
  <si>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</si>
  <si>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</si>
  <si>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</si>
  <si>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</si>
  <si>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</si>
  <si>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</si>
  <si>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</si>
  <si>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</si>
  <si>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</si>
  <si>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</si>
  <si>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</si>
  <si>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</si>
  <si>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</si>
  <si>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</si>
  <si>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</si>
  <si>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</si>
  <si>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</si>
  <si>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</si>
  <si>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</si>
  <si>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</si>
  <si>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</si>
  <si>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</si>
  <si>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</si>
  <si>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</si>
  <si>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</si>
  <si>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</si>
  <si>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</si>
  <si>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</si>
  <si>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</si>
  <si>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</si>
  <si>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</si>
  <si>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</si>
  <si>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</si>
  <si>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</si>
  <si>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</si>
  <si>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</si>
  <si>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</si>
  <si>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</si>
  <si>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</si>
  <si>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</si>
  <si>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</si>
  <si>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</si>
  <si>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</si>
  <si>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</si>
  <si>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</si>
  <si>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</si>
  <si>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</si>
  <si>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</si>
  <si>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</si>
  <si>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</si>
  <si>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</si>
  <si>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</si>
  <si>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</si>
  <si>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</si>
  <si>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</si>
  <si>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</si>
  <si>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</si>
  <si>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</si>
  <si>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</si>
  <si>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</si>
  <si>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</si>
  <si>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</si>
  <si>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</si>
  <si>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</si>
  <si>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</si>
  <si>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</si>
  <si>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</si>
  <si>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</si>
  <si>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</si>
  <si>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</si>
  <si>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</si>
  <si>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</si>
  <si>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</si>
  <si>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</si>
  <si>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</si>
  <si>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</si>
  <si>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</si>
  <si>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</si>
  <si>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</si>
  <si>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</si>
  <si>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</si>
  <si>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</si>
  <si>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</si>
  <si>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</si>
  <si>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</si>
  <si>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</si>
  <si>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</si>
  <si>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</si>
  <si>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</si>
  <si>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</si>
  <si>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</si>
  <si>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</si>
  <si>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</si>
  <si>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</si>
  <si>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</si>
  <si>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</si>
  <si>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</si>
  <si>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</si>
  <si>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</si>
  <si>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</si>
  <si>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</si>
  <si>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</si>
  <si>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</si>
  <si>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</si>
  <si>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</si>
  <si>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</si>
  <si>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</si>
  <si>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</si>
  <si>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</si>
  <si>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</si>
  <si>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</si>
  <si>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</si>
  <si>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</si>
  <si>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</si>
  <si>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</si>
  <si>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</si>
  <si>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</si>
  <si>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</si>
  <si>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</si>
  <si>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</si>
  <si>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</si>
  <si>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</si>
  <si>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</si>
  <si>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</si>
  <si>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</si>
  <si>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</si>
  <si>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</si>
  <si>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</si>
  <si>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</si>
  <si>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</si>
  <si>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</si>
  <si>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</si>
  <si>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</si>
  <si>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</si>
  <si>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</si>
  <si>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</si>
  <si>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</si>
  <si>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</si>
  <si>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</si>
  <si>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</si>
  <si>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</si>
  <si>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</si>
  <si>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</si>
  <si>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</si>
  <si>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</si>
  <si>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</si>
  <si>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</si>
  <si>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</si>
  <si>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</si>
  <si>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</si>
  <si>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</si>
  <si>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</si>
  <si>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</si>
  <si>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</si>
  <si>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</si>
  <si>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</si>
  <si>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</si>
  <si>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</si>
  <si>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</si>
  <si>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</si>
  <si>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</si>
  <si>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</si>
  <si>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</si>
  <si>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</si>
  <si>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</si>
  <si>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</si>
  <si>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</si>
  <si>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</si>
  <si>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</si>
  <si>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</si>
  <si>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</si>
  <si>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</si>
  <si>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</si>
  <si>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</si>
  <si>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</si>
  <si>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</si>
  <si>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</si>
  <si>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</si>
  <si>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</si>
  <si>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</si>
  <si>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</si>
  <si>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</si>
  <si>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</si>
  <si>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</si>
  <si>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</si>
  <si>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</si>
  <si>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</si>
  <si>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</si>
  <si>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</si>
  <si>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</si>
  <si>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</si>
  <si>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</si>
  <si>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</si>
  <si>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</si>
  <si>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</si>
  <si>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</si>
  <si>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</si>
  <si>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</si>
  <si>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</si>
  <si>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</si>
  <si>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</si>
  <si>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</si>
  <si>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</si>
  <si>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</si>
  <si>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</si>
  <si>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</si>
  <si>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</si>
  <si>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</si>
  <si>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</si>
  <si>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</si>
  <si>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</si>
  <si>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</si>
  <si>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</si>
  <si>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</si>
  <si>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</si>
  <si>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</si>
  <si>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</si>
  <si>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</si>
  <si>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</si>
  <si>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</si>
  <si>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</si>
  <si>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</si>
  <si>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</si>
  <si>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</si>
  <si>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</si>
  <si>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</si>
  <si>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</si>
  <si>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</si>
  <si>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</si>
  <si>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</si>
  <si>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</si>
  <si>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</si>
  <si>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</si>
  <si>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</si>
  <si>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</si>
  <si>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</si>
  <si>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</si>
  <si>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</si>
  <si>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</si>
  <si>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</si>
  <si>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</si>
  <si>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</si>
  <si>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</si>
  <si>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</si>
  <si>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</si>
  <si>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</si>
  <si>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</si>
  <si>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</si>
  <si>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</si>
  <si>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</si>
  <si>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</si>
  <si>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</si>
  <si>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</si>
  <si>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</si>
  <si>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</si>
  <si>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</si>
  <si>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</si>
  <si>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</si>
  <si>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</si>
  <si>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</si>
  <si>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</si>
  <si>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</si>
  <si>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</si>
  <si>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</si>
  <si>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</si>
  <si>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</si>
  <si>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</si>
  <si>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</si>
  <si>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</si>
  <si>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</si>
  <si>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1.03</t>
  </si>
  <si>
    <t>záloha vzorec opakovaný tisk:</t>
  </si>
  <si>
    <t>záloha vzorec zpravání grafiky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</si>
</sst>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Kolejne &gt;</v>
      </c>
      <c r="M2" s="63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4" t="str">
        <f>překlady!B5</f>
        <v xml:space="preserve">Konfigurator zaślepek 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Wersja 1.03</v>
      </c>
    </row>
    <row r="29" spans="1:14" hidden="1" x14ac:dyDescent="0.25">
      <c r="N29" s="25">
        <v>3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B32" sqref="B32:C33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Wstęp</v>
      </c>
      <c r="R2" s="63"/>
      <c r="S2" s="63"/>
      <c r="T2" s="63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5" t="str">
        <f>překlady!B29</f>
        <v>Zawsze używaj aktualnej wersji formularza, dostępnej na naszej stronie internetowej.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25">
      <c r="E8" s="14" t="str">
        <f>překlady!B30</f>
        <v>Proszę wprowadzić swoje dane kontaktowe, a następnie kliknąć odpowiednie pole poniżej.</v>
      </c>
    </row>
    <row r="9" spans="1:23" ht="10.9" customHeight="1" x14ac:dyDescent="0.25"/>
    <row r="10" spans="1:23" ht="6.6" customHeight="1" x14ac:dyDescent="0.25"/>
    <row r="11" spans="1:23" x14ac:dyDescent="0.25">
      <c r="E11" s="73" t="str">
        <f>překlady!B31</f>
        <v xml:space="preserve">Numer zamówienia 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3" t="str">
        <f>překlady!B32</f>
        <v xml:space="preserve">Klient 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3" t="str">
        <f>překlady!B33</f>
        <v>NIP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3" t="str">
        <f>překlady!B34</f>
        <v xml:space="preserve">Numer kontaktowy 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2" t="str">
        <f>překlady!$B$53</f>
        <v>Standardowy czas realizacji nadruku to 10 dni roboczych.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2" t="str">
        <f>překlady!B35</f>
        <v>Podane ceny są bez VAT!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>Podczas wypełniania formularza postępuj zawsze od góry do dołu. Jeśli wprowadzisz zmianę wstecz, sprawdź, czy kolejne pozycje są poprawne.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66" t="str">
        <f>překlady!B41</f>
        <v>Do zamówienia należy dołączyć plik z logo w formacie wektorowym oraz kolory według wzornika Pantone.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25">
      <c r="E26" s="17"/>
    </row>
    <row r="27" spans="2:19" x14ac:dyDescent="0.25">
      <c r="E27" s="66" t="str">
        <f>překlady!B37</f>
        <v>Wypełnione zamówienie wyślij na adres: zamowienia@demos-trade.com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Potwierdzam, że rozumiem i akceptuję powyższe warunki i zalecenia.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7" t="str">
        <f>překlady!B40</f>
        <v>&lt; Powrót</v>
      </c>
      <c r="C32" s="63"/>
      <c r="J32" s="68"/>
      <c r="R32" s="70" t="str">
        <f>překlady!B39</f>
        <v>Kolejne &gt;</v>
      </c>
      <c r="S32" s="71"/>
    </row>
    <row r="33" spans="2:19" ht="15.75" customHeight="1" thickBot="1" x14ac:dyDescent="0.3">
      <c r="B33" s="67"/>
      <c r="C33" s="63"/>
      <c r="J33" s="69"/>
      <c r="R33" s="70"/>
      <c r="S33" s="71"/>
    </row>
    <row r="35" spans="2:19" x14ac:dyDescent="0.25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25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25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25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25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25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topLeftCell="C1" workbookViewId="0">
      <selection activeCell="O14" sqref="O14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Wersja </v>
      </c>
      <c r="B1" s="59" t="s">
        <v>577</v>
      </c>
      <c r="D1">
        <f>Úvod!N29</f>
        <v>3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polsky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4" si="0">IF($D$1=1,C:C,IF($D$1=2,D:D,IF($D$1=3,E:E,IF($D$1=4,F:F,IF($D$1=5,G:G,IF($D$1=6,H:H))))))</f>
        <v xml:space="preserve">Wersja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 xml:space="preserve">Konfigurator zaślepek 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 xml:space="preserve">Materiał zaślepek 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 xml:space="preserve">Plastik 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Metal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Ilość (min. 50 szt.)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Liczba kolorów logo (1–4)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Cena za nadruk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Powtórny nadruk?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Tak, to samo zamówienie było już realizowane wcześniej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25">
      <c r="B14" t="str">
        <f t="shared" si="0"/>
        <v>Nie, to nowe zamówienie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25">
      <c r="B15" t="str">
        <f t="shared" si="0"/>
        <v>Opłata za powtórny nadruk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Opłata za przygotowanie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Przygotowanie grafiki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zawias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szuflada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Marka zaślepki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 xml:space="preserve">Zaślepka na 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Cena podstawowa za 1 zaślepkę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Zniżka na zaślepki w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Cena zaślepki po zniżce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Wypełnij jedno z pól: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 xml:space="preserve">Całkowita cena zaślepek z nadrukiem 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 xml:space="preserve">Cena za jedna zaślepkę z nadrukiem 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Wstęp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Zawsze używaj aktualnej wersji formularza, dostępnej na naszej stronie internetowej.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>Proszę wprowadzić swoje dane kontaktowe, a następnie kliknąć odpowiednie pole poniżej.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 xml:space="preserve">Numer zamówienia 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 xml:space="preserve">Klient 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NIP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 xml:space="preserve">Numer kontaktowy 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Podane ceny są bez VAT!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>Podczas wypełniania formularza postępuj zawsze od góry do dołu. Jeśli wprowadzisz zmianę wstecz, sprawdź, czy kolejne pozycje są poprawne.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Wypełnione zamówienie wyślij na adres: zamowienia@demos-trade.com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 xml:space="preserve">Kod i nazwa zaślepki 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Kolejne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Powrót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Do zamówienia należy dołączyć plik z logo w formacie wektorowym oraz kolory według wzornika Pantone.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 xml:space="preserve">Dostępność zaślepek 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Uwaga – zamawiana zaślepka nie jest symetryczna, należy dołączyć rysunek.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szt.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Zaokrąglij ilość do pełnego opakowania.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Potwierdzam, że rozumiem i akceptuję powyższe warunki i zalecenia.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Powyższa cena jest ostateczna, nie można zastosować żadnych rabatów.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Cena zależy od ilości zamówionych sztuk.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Cena przy ilości 200 szt.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Cena przy ilości 1000 szt.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Standardowy czas realizacji nadruku to 10 dni roboczych.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Wypełnij kolory według wzornika Pantone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L2" sqref="L2:M2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/>
    <col min="22" max="22" width="12.140625" style="10" hidden="1"/>
    <col min="23" max="23" width="10.42578125" style="10" hidden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Wstęp</v>
      </c>
      <c r="M2" s="63"/>
    </row>
    <row r="3" spans="1:24" ht="19.149999999999999" customHeight="1" x14ac:dyDescent="0.25"/>
    <row r="4" spans="1:24" ht="15.75" x14ac:dyDescent="0.25">
      <c r="B4" s="44" t="str">
        <f>překlady!B20</f>
        <v>Marka zaślepki</v>
      </c>
      <c r="D4" s="77"/>
      <c r="E4" s="77"/>
    </row>
    <row r="5" spans="1:24" ht="15.75" x14ac:dyDescent="0.25">
      <c r="B5" s="32" t="str">
        <f>překlady!B21</f>
        <v xml:space="preserve">Zaślepka na 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 xml:space="preserve">Kod i nazwa zaślepki 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79" t="str">
        <f>překlady!B43</f>
        <v>Uwaga – zamawiana zaślepka nie jest symetryczna, należy dołączyć rysunek.</v>
      </c>
      <c r="C7" s="79"/>
      <c r="D7" s="79"/>
      <c r="E7" s="79"/>
      <c r="X7" s="10" t="s">
        <v>53</v>
      </c>
    </row>
    <row r="8" spans="1:24" ht="18.600000000000001" customHeight="1" x14ac:dyDescent="0.25">
      <c r="B8" s="44" t="str">
        <f>překlady!B9</f>
        <v>Ilość (min. 50 szt.)</v>
      </c>
      <c r="D8" s="58"/>
      <c r="E8" s="47" t="str">
        <f>překlady!B44</f>
        <v>szt.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80"/>
      <c r="E9" s="80"/>
    </row>
    <row r="10" spans="1:24" ht="15.75" x14ac:dyDescent="0.25">
      <c r="B10" s="32" t="str">
        <f>překlady!B10</f>
        <v>Liczba kolorów logo (1–4)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Wypełnij kolory według wzornika Pantone</v>
      </c>
      <c r="C11" s="61" t="str">
        <f>IF(D10&gt;0,"1:","")</f>
        <v/>
      </c>
      <c r="D11" s="81"/>
      <c r="E11" s="81"/>
      <c r="F11" s="48"/>
    </row>
    <row r="12" spans="1:24" ht="19.149999999999999" customHeight="1" x14ac:dyDescent="0.25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82"/>
      <c r="E13" s="82"/>
    </row>
    <row r="14" spans="1:24" ht="19.149999999999999" customHeight="1" x14ac:dyDescent="0.25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 xml:space="preserve">Całkowita cena zaślepek z nadrukiem 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zl.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 xml:space="preserve">Cena za jedna zaślepkę z nadrukiem 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zl.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Powyższa cena jest ostateczna, nie można zastosować żadnych rabatów. Podane ceny są bez VAT!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Do zamówienia należy dołączyć plik z logo w formacie wektorowym oraz kolory według wzornika Pantone.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7" t="str">
        <f>překlady!B40</f>
        <v>&lt; Powrót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Wypełnione zamówienie wyślij na adres: zamowienia@demos-trade.com</v>
      </c>
      <c r="L24" s="67"/>
      <c r="M24" s="63"/>
    </row>
    <row r="25" spans="2:23" hidden="1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ffotiVw2Ix/nX1ztG9Vc03h87kQORYujoDZT52MnE3ZOqYN3eZwJhRcGc3loPjC7b0WDke5GainjRKSerPCnqg==" saltValue="iv8iihKfhPYtbf+bUCOV+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578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579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3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76"/>
    </row>
    <row r="6" spans="1:26" x14ac:dyDescent="0.25">
      <c r="K6" s="76"/>
    </row>
    <row r="7" spans="1:26" x14ac:dyDescent="0.25">
      <c r="W7" s="85" t="s">
        <v>282</v>
      </c>
      <c r="X7" s="85"/>
      <c r="Y7" s="86" t="s">
        <v>323</v>
      </c>
      <c r="Z7" s="86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zaślepka bez logo z możliwością nadruku biała sztuka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0.24414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0.36620999999999998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zaślepka bez logo z możliwością nadruku szara sztuka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0.24414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0.36620999999999998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zaślepka do druku biała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0.24657999999999999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0.36986999999999998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ZASLEPKA StrongMax 16/18 do nadruku , szara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0.24657999999999999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0.36986999999999998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zaślepka do druku, czarna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0.24657999999999999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0.36986999999999998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zaślepka na ramię zawiasu nakładanego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6.3780000000000003E-2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9.5670000000000005E-2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zaślepka na ramię zawiasu półnakładanego i wpuszczanego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6.3780000000000003E-2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9.5670000000000005E-2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zaślepka na ramię zawiasów z tłumieniem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3.4320000000000003E-2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5.1480000000000005E-2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zaślepka puszki zawiasów z tłumieniem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7.7210000000000001E-2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0.115815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4" si="4">CONCATENATE(S18,"_",T18)</f>
        <v>Blum_Z</v>
      </c>
      <c r="B18">
        <v>486181</v>
      </c>
      <c r="C18" t="str">
        <f t="shared" si="1"/>
        <v>486181 BLUM ABD.1009 zaślepka zewnętrzna MERIVOBOX / bez logo, do druku, szczotkow.inox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1.55515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1.8661799999999999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zaślepka Antaro bez logo, jedwabiście biała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0.26605000000000001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0.31925999999999999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zaślepka Antaro bez logo, szara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0.26605000000000001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0.31925999999999999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zewnętrzna zaślepka Legrabox do nadruku, czerń karbonowa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0.34810000000000002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0.41772000000000004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zewnętrzna osłona Legrabox do nadruku, biała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0.28760000000000002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0.34512000000000004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zewnętrzna zaślepka Legrabox do nadruku szara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0.28760000000000002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0.34512000000000004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Blum_P</v>
      </c>
      <c r="B24">
        <v>12093</v>
      </c>
      <c r="C24" t="str">
        <f t="shared" si="1"/>
        <v>12093 BLUM 70.1503 zaślepka ramienia do zawiasu nakładanego, bez logo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0.22797999999999999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0.27357599999999999</v>
      </c>
      <c r="Q24" s="6"/>
      <c r="R24" t="s">
        <v>50</v>
      </c>
      <c r="S24" s="7" t="s">
        <v>39</v>
      </c>
      <c r="T24" t="s">
        <v>56</v>
      </c>
      <c r="U24" t="str">
        <f>překlady!B8</f>
        <v>Metal</v>
      </c>
      <c r="Y24" t="s">
        <v>304</v>
      </c>
    </row>
    <row r="25" spans="1:25" x14ac:dyDescent="0.25">
      <c r="A25" t="str">
        <f t="shared" ref="A25:A30" si="6">CONCATENATE(S25,"_",T25)</f>
        <v>Blum_P</v>
      </c>
      <c r="B25">
        <v>12011</v>
      </c>
      <c r="C25" t="str">
        <f t="shared" si="1"/>
        <v>12011 BLUM 70.1663 zaślepka ramienia do półnakładanego i nakładanego zawiasu, bez logo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0.27914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0.33496799999999999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25">
      <c r="A26" t="str">
        <f t="shared" si="6"/>
        <v>Blum_P</v>
      </c>
      <c r="B26">
        <v>12094</v>
      </c>
      <c r="C26" t="str">
        <f t="shared" si="1"/>
        <v>12094 BLUM 70.1553 zaślepka ramienia bez logo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0.22797999999999999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0.27357599999999999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25">
      <c r="A27" t="str">
        <f t="shared" si="6"/>
        <v>Blum_P</v>
      </c>
      <c r="B27">
        <v>12271</v>
      </c>
      <c r="C27" t="str">
        <f t="shared" si="1"/>
        <v>12271 BLUM 90M2503 zaślepka ramienia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0.15101000000000001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0.18121200000000001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25">
      <c r="A28" t="str">
        <f t="shared" si="6"/>
        <v>Blum_P</v>
      </c>
      <c r="B28">
        <v>306321</v>
      </c>
      <c r="C28" t="str">
        <f t="shared" si="1"/>
        <v>306321 BLUM 70.1503 zaślepka ramienia bez logo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0.36670999999999998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0.44005199999999994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25">
      <c r="A29" t="str">
        <f t="shared" si="6"/>
        <v>Blum_P</v>
      </c>
      <c r="B29">
        <v>306326</v>
      </c>
      <c r="C29" t="str">
        <f t="shared" si="1"/>
        <v>306326 BLUM 70.1553 zaślepka ramienia bez logo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0.36670999999999998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0.44005199999999994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25">
      <c r="A30" t="str">
        <f t="shared" si="6"/>
        <v>Blum_P</v>
      </c>
      <c r="B30">
        <v>347984</v>
      </c>
      <c r="C30" t="str">
        <f t="shared" si="1"/>
        <v>347984 BLUM 70.4503 zaślepka ramienia Cristallo, NEW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0.22797999999999999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0.27357599999999999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25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zaślepka szara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0.20011000000000001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0.24013200000000001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25">
      <c r="A32" t="str">
        <f t="shared" si="7"/>
        <v>Hettich_Z</v>
      </c>
      <c r="B32">
        <v>294838</v>
      </c>
      <c r="C32" t="str">
        <f t="shared" si="1"/>
        <v>294838 HETTICH 9194644 ATIRA zaślepka bez logo biały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0.20011000000000001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0.24013200000000001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25">
      <c r="A33" t="str">
        <f t="shared" si="7"/>
        <v>Hettich_Z</v>
      </c>
      <c r="B33">
        <v>294839</v>
      </c>
      <c r="C33" t="str">
        <f t="shared" si="1"/>
        <v>294839 HETTICH 9194645 ATIRA zaślepka ciemnoszara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0.20011000000000001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0.24013200000000001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25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zaślepka szara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0.22237000000000001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0.26684400000000003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25">
      <c r="A35" t="str">
        <f t="shared" si="8"/>
        <v>Hettich_P</v>
      </c>
      <c r="B35">
        <v>105363</v>
      </c>
      <c r="C35" t="str">
        <f t="shared" si="1"/>
        <v>105363 HETTICH 9101552 INTERMAT zaślepka ramienia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0.29670999999999997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0.35605199999999998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25">
      <c r="A36" t="str">
        <f t="shared" si="8"/>
        <v>Hettich_P</v>
      </c>
      <c r="B36">
        <v>105408</v>
      </c>
      <c r="C36" t="str">
        <f t="shared" si="1"/>
        <v>105408 HETTICH 9088251 SENSYS zaślepka puszki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0.39306999999999997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0.47168399999999994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25">
      <c r="D40">
        <v>342261</v>
      </c>
    </row>
    <row r="41" spans="1:25" x14ac:dyDescent="0.25">
      <c r="D41">
        <v>507277</v>
      </c>
    </row>
    <row r="42" spans="1:25" x14ac:dyDescent="0.25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7" t="e">
        <f>VLOOKUP(Config!D6,karty!C:E,3,0)</f>
        <v>#N/A</v>
      </c>
    </row>
    <row r="11" spans="1:13" x14ac:dyDescent="0.25">
      <c r="C11" s="87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2026-01-26T09:29:33Z</dcterms:modified>
</cp:coreProperties>
</file>